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  <sheet name="7.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<sst xmlns="http://schemas.openxmlformats.org/spreadsheetml/2006/main" count="927" uniqueCount="404">
  <si>
    <t xml:space="preserve">1.melléklet ./2019 (…..)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</si>
  <si>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</si>
  <si>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</si>
  <si>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</si>
  <si>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</si>
  <si>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2019.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</si>
  <si>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</si>
  <si>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</si>
  <si>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</si>
  <si>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</si>
  <si>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</si>
  <si>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</si>
  <si>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</si>
  <si>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</si>
  <si>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</si>
  <si>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</si>
  <si>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</si>
  <si>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</si>
  <si>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</si>
  <si>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</si>
  <si>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</si>
  <si>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</si>
  <si>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</si>
  <si>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</si>
  <si>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</si>
  <si>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</si>
  <si>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</si>
  <si>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</si>
  <si>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</si>
  <si>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</si>
  <si>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</si>
  <si>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</si>
  <si>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</si>
  <si>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</si>
  <si>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</si>
  <si>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</si>
  <si>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</si>
  <si>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</si>
  <si>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</si>
  <si>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</si>
  <si>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</si>
  <si>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</si>
  <si>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</si>
  <si>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</si>
  <si>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</si>
  <si>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</si>
  <si>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</si>
  <si>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</si>
  <si>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</si>
  <si>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</si>
  <si>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</si>
  <si>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</si>
  <si>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</si>
  <si>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</si>
  <si>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</si>
  <si>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</si>
  <si>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</si>
  <si>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</si>
  <si>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</si>
  <si>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</si>
  <si>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</si>
  <si>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</si>
  <si>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</si>
  <si>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</si>
  <si>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</si>
  <si>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</si>
  <si>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</si>
  <si>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</si>
  <si>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</si>
  <si>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</si>
  <si>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</si>
  <si>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</si>
  <si>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</si>
  <si>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</si>
  <si>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</si>
  <si>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</si>
  <si>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</si>
  <si>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</si>
  <si>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</si>
  <si>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</si>
  <si>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</si>
  <si>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</si>
  <si>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</si>
  <si>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</si>
  <si>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</si>
  <si>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</si>
  <si>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</si>
  <si>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</si>
  <si>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</si>
  <si>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</si>
  <si>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</si>
  <si>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</si>
  <si>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</si>
  <si>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</si>
  <si>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</si>
  <si>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</si>
  <si>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</si>
  <si>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</si>
  <si>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</si>
  <si>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</si>
  <si>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</si>
  <si>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</si>
  <si>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</si>
  <si>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</si>
  <si>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</si>
  <si>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</si>
  <si>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</si>
  <si>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</si>
  <si>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</si>
  <si>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</si>
  <si>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</si>
  <si>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</si>
  <si>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</si>
  <si>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</si>
  <si>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</si>
  <si>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</si>
  <si>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</si>
  <si>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</si>
  <si>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</si>
  <si>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</si>
  <si>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</si>
  <si>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</si>
  <si>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</si>
  <si>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</si>
  <si>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</si>
  <si>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</si>
  <si>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</si>
  <si>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</si>
  <si>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</si>
  <si>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</si>
  <si>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</si>
  <si>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</si>
  <si>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</si>
  <si>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</si>
  <si>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</si>
  <si>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</si>
  <si>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</si>
  <si>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</si>
  <si>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</si>
  <si>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</si>
  <si>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</si>
  <si>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</si>
  <si>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</si>
  <si>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</si>
  <si>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</si>
  <si>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</si>
  <si>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</si>
  <si>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</si>
  <si>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</si>
  <si>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</si>
  <si>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</si>
  <si>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</si>
  <si>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</si>
  <si>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</si>
  <si>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</si>
  <si>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</si>
  <si>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</si>
  <si>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</si>
  <si>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</si>
  <si>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</si>
  <si>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</si>
  <si>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</si>
  <si>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</si>
  <si>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</si>
  <si>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</si>
  <si>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</si>
  <si>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./2019(…....)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</si>
  <si>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</si>
  <si>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</si>
  <si>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</si>
  <si>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</si>
  <si>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</si>
  <si>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</si>
  <si>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</si>
  <si>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</si>
  <si>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</si>
  <si>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</si>
  <si>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</si>
  <si>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</si>
  <si>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</si>
  <si>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</si>
  <si>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</si>
  <si>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</si>
  <si>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</si>
  <si>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</si>
  <si>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</si>
  <si>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</si>
  <si>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</si>
  <si>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</si>
  <si>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</si>
  <si>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</si>
  <si>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</si>
  <si>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</si>
  <si>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</si>
  <si>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</si>
  <si>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</si>
  <si>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</si>
  <si>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</si>
  <si>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</si>
  <si>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</si>
  <si>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</si>
  <si>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</si>
  <si>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</si>
  <si>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</si>
  <si>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</si>
  <si>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</si>
  <si>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</si>
  <si>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</si>
  <si>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</si>
  <si>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</si>
  <si>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</si>
  <si>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</si>
  <si>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</si>
  <si>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</si>
  <si>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</si>
  <si>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</si>
  <si>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</si>
  <si>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</si>
  <si>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</si>
  <si>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</si>
  <si>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</si>
  <si>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</si>
  <si>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</si>
  <si>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</si>
  <si>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</si>
  <si>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</si>
  <si>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</si>
  <si>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</si>
  <si>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</si>
  <si>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</si>
  <si>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</si>
  <si>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</si>
  <si>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</si>
  <si>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</si>
  <si>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</si>
  <si>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</si>
  <si>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</si>
  <si>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</si>
  <si>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</si>
  <si>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./2019 (….…)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</si>
  <si>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</si>
  <si>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</si>
  <si>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</si>
  <si>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</si>
  <si>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</si>
  <si>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</si>
  <si>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</si>
  <si>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</si>
  <si>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</si>
  <si>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</si>
  <si>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</si>
  <si>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</si>
  <si>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</si>
  <si>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</si>
  <si>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</si>
  <si>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</si>
  <si>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</si>
  <si>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</si>
  <si>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</si>
  <si>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</si>
  <si>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</si>
  <si>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</si>
  <si>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</si>
  <si>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</si>
  <si>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</si>
  <si>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</si>
  <si>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</si>
  <si>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</si>
  <si>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</si>
  <si>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</si>
  <si>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</si>
  <si>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</si>
  <si>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</si>
  <si>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</si>
  <si>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</si>
  <si>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</si>
  <si>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</si>
  <si>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</si>
  <si>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</si>
  <si>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</si>
  <si>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</si>
  <si>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</si>
  <si>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</si>
  <si>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</si>
  <si>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</si>
  <si>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</si>
  <si>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</si>
  <si>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./2019 (……)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</si>
  <si>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</si>
  <si>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</si>
  <si>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</si>
  <si>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</si>
  <si>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</si>
  <si>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</si>
  <si>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</si>
  <si>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</si>
  <si>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</si>
  <si>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</si>
  <si>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</si>
  <si>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</si>
  <si>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</si>
  <si>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</si>
  <si>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</si>
  <si>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</si>
  <si>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</si>
  <si>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</si>
  <si>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</si>
  <si>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</si>
  <si>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</si>
  <si>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</si>
  <si>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</si>
  <si>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</si>
  <si>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</si>
  <si>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</si>
  <si>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</si>
  <si>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</si>
  <si>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2/2019(II.20.) önkormányzati rendelethez</t>
  </si>
  <si>
    <t xml:space="preserve">Előirányzat-felhasználási terv 2019.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</si>
  <si>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</si>
  <si>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</si>
  <si>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</si>
  <si>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</si>
  <si>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</si>
  <si>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</si>
  <si>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</si>
  <si>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</si>
  <si>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</si>
  <si>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</si>
  <si>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</si>
  <si>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</si>
  <si>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</si>
  <si>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</si>
  <si>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</si>
  <si>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</si>
  <si>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</si>
  <si>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</si>
  <si>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</si>
  <si>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</si>
  <si>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</si>
  <si>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</si>
  <si>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</si>
  <si>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./2019(……) önkormányzati rendelethez</t>
  </si>
  <si>
    <t xml:space="preserve">A 2019. évi általános működés és ágazati feladatok támogatásának alakulása jogcímenként</t>
  </si>
  <si>
    <t xml:space="preserve">adatok forintban</t>
  </si>
  <si>
    <t xml:space="preserve">Jogcím</t>
  </si>
  <si>
    <t xml:space="preserve">2019.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</si>
  <si>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</si>
  <si>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</si>
  <si>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</si>
  <si>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5.melléklet ./2019 (……)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</si>
  <si>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</si>
  <si>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</si>
  <si>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</si>
  <si>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</si>
  <si>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2019. XII.31-ig</t>
  </si>
  <si>
    <t xml:space="preserve">2019. év utáni szükséglet
(6=2 - 4 - 5)</t>
  </si>
  <si>
    <t xml:space="preserve">Orvosi rendelő szigetelése,festése</t>
  </si>
  <si>
    <t xml:space="preserve">2019</t>
  </si>
  <si>
    <t xml:space="preserve">ÖSSZESEN:</t>
  </si>
  <si>
    <t xml:space="preserve">6.1. melléklet a ./2019 (…..)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</si>
  <si>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</si>
  <si>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</si>
  <si>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</si>
  <si>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</si>
  <si>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</si>
  <si>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</si>
  <si>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6.1. melléklet a ./2019 (……) önkormányzati rendelethez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</si>
  <si>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</si>
  <si>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</si>
  <si>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</si>
  <si>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</si>
  <si>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</si>
  <si>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6.2. melléklet a ./2019(…..)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</si>
  <si>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</si>
  <si>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</si>
  <si>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</si>
  <si>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</si>
  <si>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</si>
  <si>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</si>
  <si>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</si>
  <si>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</si>
  <si>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</si>
  <si>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</si>
  <si>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</si>
  <si>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</si>
  <si>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</si>
  <si>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</si>
  <si>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</si>
  <si>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</si>
  <si>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</si>
  <si>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</si>
  <si>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</si>
  <si>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./2019 (….…)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</si>
  <si>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</si>
  <si>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</si>
  <si>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</si>
  <si>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</si>
  <si>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</si>
  <si>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7.melléklet ./2019 (……) önkormányzati rendelethez</t>
  </si>
  <si>
    <t xml:space="preserve">Beruházási kiadások előirányzata beruházásonként</t>
  </si>
  <si>
    <t xml:space="preserve">Beruházás  megnevezése</t>
  </si>
  <si>
    <t xml:space="preserve">Samsung Galaxy A8 mobiltelefon</t>
  </si>
  <si>
    <t xml:space="preserve">Lenovo laptop</t>
  </si>
  <si>
    <t xml:space="preserve">Dell laptop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</si>
</sst>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1" activeCellId="0" sqref="G21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32170657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13934150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11469767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4966740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1010000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1010000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3529526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2600000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904065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25461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1659138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5000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750000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3138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38369321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14805636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14805636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14805636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53174957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50233357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18733900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3545223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18806234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2593000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6555000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 t="n">
        <v>5000000</v>
      </c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1555000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949000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335000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614000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860294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860294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52042651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1132306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1132306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1132306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53174957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32170657</v>
      </c>
      <c r="D8" s="85" t="s">
        <v>246</v>
      </c>
      <c r="E8" s="15" t="n">
        <v>9310000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985000</v>
      </c>
      <c r="D9" s="88" t="s">
        <v>171</v>
      </c>
      <c r="E9" s="18" t="n">
        <v>1756000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15086774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3529526</v>
      </c>
      <c r="D11" s="88" t="s">
        <v>173</v>
      </c>
      <c r="E11" s="18" t="n">
        <v>2593000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6555000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860294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1508116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38193299</v>
      </c>
      <c r="D20" s="97" t="s">
        <v>255</v>
      </c>
      <c r="E20" s="12" t="n">
        <f aca="false">SUM(E8:E19)</f>
        <v>36161068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v>14110178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14110178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1132306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14061103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14110178</v>
      </c>
      <c r="D29" s="97" t="s">
        <v>277</v>
      </c>
      <c r="E29" s="12" t="n">
        <f aca="false">SUM(E21:E28)</f>
        <v>15193409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52303477</v>
      </c>
      <c r="D30" s="106" t="s">
        <v>280</v>
      </c>
      <c r="E30" s="107" t="n">
        <f aca="false">+E20+E29</f>
        <v>51354477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 t="n">
        <v>335000</v>
      </c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614000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949000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949000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1" activeCellId="0" sqref="Q11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2680888</v>
      </c>
      <c r="D7" s="130" t="n">
        <v>2680888</v>
      </c>
      <c r="E7" s="130" t="n">
        <v>2680888</v>
      </c>
      <c r="F7" s="130" t="n">
        <v>2680888</v>
      </c>
      <c r="G7" s="130" t="n">
        <v>2680888</v>
      </c>
      <c r="H7" s="130" t="n">
        <v>2680888</v>
      </c>
      <c r="I7" s="130" t="n">
        <v>2680888</v>
      </c>
      <c r="J7" s="130" t="n">
        <v>2680888</v>
      </c>
      <c r="K7" s="130" t="n">
        <v>2680888</v>
      </c>
      <c r="L7" s="130" t="n">
        <v>2680888</v>
      </c>
      <c r="M7" s="130" t="n">
        <v>2680888</v>
      </c>
      <c r="N7" s="130" t="n">
        <v>2680889</v>
      </c>
      <c r="O7" s="131" t="n">
        <f aca="false">SUM(C7:N7)</f>
        <v>32170657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82083</v>
      </c>
      <c r="D8" s="134" t="n">
        <v>82083</v>
      </c>
      <c r="E8" s="134" t="n">
        <v>82083</v>
      </c>
      <c r="F8" s="134" t="n">
        <v>82083</v>
      </c>
      <c r="G8" s="134" t="n">
        <v>82083</v>
      </c>
      <c r="H8" s="134" t="n">
        <v>82083</v>
      </c>
      <c r="I8" s="134" t="n">
        <v>82083</v>
      </c>
      <c r="J8" s="134" t="n">
        <v>82083</v>
      </c>
      <c r="K8" s="134" t="n">
        <v>82084</v>
      </c>
      <c r="L8" s="134" t="n">
        <v>82084</v>
      </c>
      <c r="M8" s="134" t="n">
        <v>82084</v>
      </c>
      <c r="N8" s="134" t="n">
        <v>82084</v>
      </c>
      <c r="O8" s="135" t="n">
        <f aca="false">SUM(C8:N8)</f>
        <v>985000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294127</v>
      </c>
      <c r="D10" s="134" t="n">
        <v>294127</v>
      </c>
      <c r="E10" s="134" t="n">
        <v>294127</v>
      </c>
      <c r="F10" s="134" t="n">
        <v>294127</v>
      </c>
      <c r="G10" s="134" t="n">
        <v>294127</v>
      </c>
      <c r="H10" s="134" t="n">
        <v>294127</v>
      </c>
      <c r="I10" s="134" t="n">
        <v>294127</v>
      </c>
      <c r="J10" s="134" t="n">
        <v>294127</v>
      </c>
      <c r="K10" s="134" t="n">
        <v>294127</v>
      </c>
      <c r="L10" s="134" t="n">
        <v>294127</v>
      </c>
      <c r="M10" s="134" t="n">
        <v>294128</v>
      </c>
      <c r="N10" s="134" t="n">
        <v>294128</v>
      </c>
      <c r="O10" s="135" t="n">
        <f aca="false">SUM(C10:N10)</f>
        <v>3529526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125676</v>
      </c>
      <c r="D11" s="134" t="n">
        <v>125676</v>
      </c>
      <c r="E11" s="134" t="n">
        <v>125676</v>
      </c>
      <c r="F11" s="134" t="n">
        <v>125676</v>
      </c>
      <c r="G11" s="134" t="n">
        <v>125676</v>
      </c>
      <c r="H11" s="134" t="n">
        <v>125676</v>
      </c>
      <c r="I11" s="134" t="n">
        <v>125676</v>
      </c>
      <c r="J11" s="134" t="n">
        <v>125676</v>
      </c>
      <c r="K11" s="134" t="n">
        <v>125677</v>
      </c>
      <c r="L11" s="134" t="n">
        <v>125677</v>
      </c>
      <c r="M11" s="134" t="n">
        <v>125677</v>
      </c>
      <c r="N11" s="134" t="n">
        <v>125677</v>
      </c>
      <c r="O11" s="135" t="n">
        <f aca="false">SUM(C11:N11)</f>
        <v>1508116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1175848</v>
      </c>
      <c r="D15" s="134" t="n">
        <v>1175848</v>
      </c>
      <c r="E15" s="134" t="n">
        <v>1175848</v>
      </c>
      <c r="F15" s="134" t="n">
        <v>1175848</v>
      </c>
      <c r="G15" s="134" t="n">
        <v>1175848</v>
      </c>
      <c r="H15" s="134" t="n">
        <v>1175848</v>
      </c>
      <c r="I15" s="134" t="n">
        <v>1175848</v>
      </c>
      <c r="J15" s="134" t="n">
        <v>1175848</v>
      </c>
      <c r="K15" s="134" t="n">
        <v>1175848</v>
      </c>
      <c r="L15" s="134" t="n">
        <v>1175848</v>
      </c>
      <c r="M15" s="134" t="n">
        <v>1175849</v>
      </c>
      <c r="N15" s="134" t="n">
        <v>1175849</v>
      </c>
      <c r="O15" s="135" t="n">
        <f aca="false">SUM(C15:N15)</f>
        <v>14110178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4358622</v>
      </c>
      <c r="D16" s="141" t="n">
        <f aca="false">SUM(D7:D15)</f>
        <v>4358622</v>
      </c>
      <c r="E16" s="141" t="n">
        <f aca="false">SUM(E7:E15)</f>
        <v>4358622</v>
      </c>
      <c r="F16" s="141" t="n">
        <f aca="false">SUM(F7:F15)</f>
        <v>4358622</v>
      </c>
      <c r="G16" s="141" t="n">
        <f aca="false">SUM(G7:G15)</f>
        <v>4358622</v>
      </c>
      <c r="H16" s="141" t="n">
        <f aca="false">SUM(H7:H15)</f>
        <v>4358622</v>
      </c>
      <c r="I16" s="141" t="n">
        <f aca="false">SUM(I7:I15)</f>
        <v>4358622</v>
      </c>
      <c r="J16" s="141" t="n">
        <f aca="false">SUM(J7:J15)</f>
        <v>4358622</v>
      </c>
      <c r="K16" s="141" t="n">
        <f aca="false">SUM(K7:K15)</f>
        <v>4358624</v>
      </c>
      <c r="L16" s="141" t="n">
        <f aca="false">SUM(L7:L15)</f>
        <v>4358624</v>
      </c>
      <c r="M16" s="141" t="n">
        <f aca="false">SUM(M7:M15)</f>
        <v>4358626</v>
      </c>
      <c r="N16" s="141" t="n">
        <f aca="false">SUM(N7:N15)</f>
        <v>4358627</v>
      </c>
      <c r="O16" s="142" t="n">
        <f aca="false">SUM(C16:N16)</f>
        <v>52303477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775833</v>
      </c>
      <c r="D18" s="137" t="n">
        <v>775833</v>
      </c>
      <c r="E18" s="137" t="n">
        <v>775833</v>
      </c>
      <c r="F18" s="137" t="n">
        <v>775833</v>
      </c>
      <c r="G18" s="137" t="n">
        <v>775833</v>
      </c>
      <c r="H18" s="137" t="n">
        <v>775833</v>
      </c>
      <c r="I18" s="137" t="n">
        <v>775833</v>
      </c>
      <c r="J18" s="137" t="n">
        <v>775833</v>
      </c>
      <c r="K18" s="137" t="n">
        <v>775834</v>
      </c>
      <c r="L18" s="137" t="n">
        <v>775834</v>
      </c>
      <c r="M18" s="137" t="n">
        <v>775834</v>
      </c>
      <c r="N18" s="137" t="n">
        <v>775834</v>
      </c>
      <c r="O18" s="138" t="n">
        <f aca="false">SUM(C18:N18)</f>
        <v>9310000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146333</v>
      </c>
      <c r="D19" s="134" t="n">
        <v>146333</v>
      </c>
      <c r="E19" s="134" t="n">
        <v>146333</v>
      </c>
      <c r="F19" s="134" t="n">
        <v>146333</v>
      </c>
      <c r="G19" s="134" t="n">
        <v>146333</v>
      </c>
      <c r="H19" s="134" t="n">
        <v>146333</v>
      </c>
      <c r="I19" s="134" t="n">
        <v>146333</v>
      </c>
      <c r="J19" s="134" t="n">
        <v>146333</v>
      </c>
      <c r="K19" s="134" t="n">
        <v>146334</v>
      </c>
      <c r="L19" s="134" t="n">
        <v>146334</v>
      </c>
      <c r="M19" s="134" t="n">
        <v>146334</v>
      </c>
      <c r="N19" s="134" t="n">
        <v>146334</v>
      </c>
      <c r="O19" s="135" t="n">
        <f aca="false">SUM(C19:N19)</f>
        <v>1756000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1257231</v>
      </c>
      <c r="D20" s="134" t="n">
        <v>1257231</v>
      </c>
      <c r="E20" s="134" t="n">
        <v>1257231</v>
      </c>
      <c r="F20" s="134" t="n">
        <v>1257231</v>
      </c>
      <c r="G20" s="134" t="n">
        <v>1257231</v>
      </c>
      <c r="H20" s="134" t="n">
        <v>1257231</v>
      </c>
      <c r="I20" s="134" t="n">
        <v>1257231</v>
      </c>
      <c r="J20" s="134" t="n">
        <v>1257231</v>
      </c>
      <c r="K20" s="134" t="n">
        <v>1257231</v>
      </c>
      <c r="L20" s="134" t="n">
        <v>1257231</v>
      </c>
      <c r="M20" s="134" t="n">
        <v>1257232</v>
      </c>
      <c r="N20" s="134" t="n">
        <v>1257232</v>
      </c>
      <c r="O20" s="135" t="n">
        <f aca="false">SUM(C20:N20)</f>
        <v>15086774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216083</v>
      </c>
      <c r="D21" s="134" t="n">
        <v>216083</v>
      </c>
      <c r="E21" s="134" t="n">
        <v>216083</v>
      </c>
      <c r="F21" s="134" t="n">
        <v>216083</v>
      </c>
      <c r="G21" s="134" t="n">
        <v>216083</v>
      </c>
      <c r="H21" s="134" t="n">
        <v>216083</v>
      </c>
      <c r="I21" s="134" t="n">
        <v>216083</v>
      </c>
      <c r="J21" s="134" t="n">
        <v>216083</v>
      </c>
      <c r="K21" s="134" t="n">
        <v>216084</v>
      </c>
      <c r="L21" s="134" t="n">
        <v>216084</v>
      </c>
      <c r="M21" s="134" t="n">
        <v>216084</v>
      </c>
      <c r="N21" s="134" t="n">
        <v>216084</v>
      </c>
      <c r="O21" s="135" t="n">
        <f aca="false">SUM(C21:N21)</f>
        <v>2593000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546250</v>
      </c>
      <c r="D22" s="134" t="n">
        <v>546250</v>
      </c>
      <c r="E22" s="134" t="n">
        <v>546250</v>
      </c>
      <c r="F22" s="134" t="n">
        <v>546250</v>
      </c>
      <c r="G22" s="134" t="n">
        <v>546250</v>
      </c>
      <c r="H22" s="134" t="n">
        <v>546250</v>
      </c>
      <c r="I22" s="134" t="n">
        <v>546250</v>
      </c>
      <c r="J22" s="134" t="n">
        <v>546250</v>
      </c>
      <c r="K22" s="134" t="n">
        <v>546250</v>
      </c>
      <c r="L22" s="134" t="n">
        <v>546250</v>
      </c>
      <c r="M22" s="134" t="n">
        <v>546250</v>
      </c>
      <c r="N22" s="134" t="n">
        <v>546250</v>
      </c>
      <c r="O22" s="135" t="n">
        <f aca="false">SUM(C22:N22)</f>
        <v>6555000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71691</v>
      </c>
      <c r="D23" s="134" t="n">
        <v>71691</v>
      </c>
      <c r="E23" s="134" t="n">
        <v>71691</v>
      </c>
      <c r="F23" s="134" t="n">
        <v>71691</v>
      </c>
      <c r="G23" s="134" t="n">
        <v>71691</v>
      </c>
      <c r="H23" s="134" t="n">
        <v>71691</v>
      </c>
      <c r="I23" s="134" t="n">
        <v>71691</v>
      </c>
      <c r="J23" s="134" t="n">
        <v>71691</v>
      </c>
      <c r="K23" s="134" t="n">
        <v>71691</v>
      </c>
      <c r="L23" s="134" t="n">
        <v>71691</v>
      </c>
      <c r="M23" s="134" t="n">
        <v>71692</v>
      </c>
      <c r="N23" s="134" t="n">
        <v>71692</v>
      </c>
      <c r="O23" s="135" t="n">
        <f aca="false">SUM(C23:N23)</f>
        <v>860294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 t="n">
        <v>27917</v>
      </c>
      <c r="D24" s="134" t="n">
        <v>27917</v>
      </c>
      <c r="E24" s="134" t="n">
        <v>27917</v>
      </c>
      <c r="F24" s="134" t="n">
        <v>27917</v>
      </c>
      <c r="G24" s="134" t="n">
        <v>27917</v>
      </c>
      <c r="H24" s="134" t="n">
        <v>27917</v>
      </c>
      <c r="I24" s="134" t="n">
        <v>27917</v>
      </c>
      <c r="J24" s="134" t="n">
        <v>27917</v>
      </c>
      <c r="K24" s="134" t="n">
        <v>27916</v>
      </c>
      <c r="L24" s="134" t="n">
        <v>27916</v>
      </c>
      <c r="M24" s="134" t="n">
        <v>27916</v>
      </c>
      <c r="N24" s="134" t="n">
        <v>27916</v>
      </c>
      <c r="O24" s="135" t="n">
        <f aca="false">SUM(C24:N24)</f>
        <v>335000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51167</v>
      </c>
      <c r="D25" s="134" t="n">
        <v>51167</v>
      </c>
      <c r="E25" s="134" t="n">
        <v>51167</v>
      </c>
      <c r="F25" s="134" t="n">
        <v>51167</v>
      </c>
      <c r="G25" s="134" t="n">
        <v>51167</v>
      </c>
      <c r="H25" s="134" t="n">
        <v>51167</v>
      </c>
      <c r="I25" s="134" t="n">
        <v>51167</v>
      </c>
      <c r="J25" s="134" t="n">
        <v>51167</v>
      </c>
      <c r="K25" s="134" t="n">
        <v>51166</v>
      </c>
      <c r="L25" s="134" t="n">
        <v>51166</v>
      </c>
      <c r="M25" s="134" t="n">
        <v>51166</v>
      </c>
      <c r="N25" s="134" t="n">
        <v>51166</v>
      </c>
      <c r="O25" s="135" t="n">
        <f aca="false">SUM(C25:N25)</f>
        <v>614000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1266117</v>
      </c>
      <c r="D27" s="134" t="n">
        <v>1266117</v>
      </c>
      <c r="E27" s="134" t="n">
        <v>1266117</v>
      </c>
      <c r="F27" s="134" t="n">
        <v>1266117</v>
      </c>
      <c r="G27" s="134" t="n">
        <v>1266117</v>
      </c>
      <c r="H27" s="134" t="n">
        <v>1266117</v>
      </c>
      <c r="I27" s="134" t="n">
        <v>1266117</v>
      </c>
      <c r="J27" s="134" t="n">
        <v>1266117</v>
      </c>
      <c r="K27" s="134" t="n">
        <v>1266118</v>
      </c>
      <c r="L27" s="134" t="n">
        <v>1266118</v>
      </c>
      <c r="M27" s="134" t="n">
        <v>1266118</v>
      </c>
      <c r="N27" s="134" t="n">
        <v>1266119</v>
      </c>
      <c r="O27" s="135" t="n">
        <f aca="false">SUM(C27:N27)</f>
        <v>15193409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4358622</v>
      </c>
      <c r="D28" s="141" t="n">
        <f aca="false">SUM(D18:D27)</f>
        <v>4358622</v>
      </c>
      <c r="E28" s="141" t="n">
        <f aca="false">SUM(E18:E27)</f>
        <v>4358622</v>
      </c>
      <c r="F28" s="141" t="n">
        <f aca="false">SUM(F18:F27)</f>
        <v>4358622</v>
      </c>
      <c r="G28" s="141" t="n">
        <f aca="false">SUM(G18:G27)</f>
        <v>4358622</v>
      </c>
      <c r="H28" s="141" t="n">
        <f aca="false">SUM(H18:H27)</f>
        <v>4358622</v>
      </c>
      <c r="I28" s="141" t="n">
        <f aca="false">SUM(I18:I27)</f>
        <v>4358622</v>
      </c>
      <c r="J28" s="141" t="n">
        <f aca="false">SUM(J18:J27)</f>
        <v>4358622</v>
      </c>
      <c r="K28" s="141" t="n">
        <f aca="false">SUM(K18:K27)</f>
        <v>4358624</v>
      </c>
      <c r="L28" s="141" t="n">
        <f aca="false">SUM(L18:L27)</f>
        <v>4358624</v>
      </c>
      <c r="M28" s="141" t="n">
        <f aca="false">SUM(M18:M27)</f>
        <v>4358626</v>
      </c>
      <c r="N28" s="141" t="n">
        <f aca="false">SUM(N18:N27)</f>
        <v>4358627</v>
      </c>
      <c r="O28" s="142" t="n">
        <f aca="false">SUM(C28:N28)</f>
        <v>52303477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5" activeCellId="0" sqref="C25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13934150</v>
      </c>
    </row>
    <row r="9" customFormat="false" ht="20.1" hidden="false" customHeight="true" outlineLevel="0" collapsed="false">
      <c r="A9" s="156" t="s">
        <v>346</v>
      </c>
      <c r="B9" s="155" t="n">
        <v>11469767</v>
      </c>
    </row>
    <row r="10" customFormat="false" ht="20.1" hidden="false" customHeight="true" outlineLevel="0" collapsed="false">
      <c r="A10" s="156" t="s">
        <v>347</v>
      </c>
      <c r="B10" s="155" t="n">
        <v>4966740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/>
    </row>
    <row r="13" customFormat="false" ht="20.1" hidden="false" customHeight="true" outlineLevel="0" collapsed="false">
      <c r="A13" s="156"/>
      <c r="B13" s="155"/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32170657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5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6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22.35" hidden="false" customHeight="false" outlineLevel="0" collapsed="false">
      <c r="A6" s="165" t="s">
        <v>356</v>
      </c>
      <c r="B6" s="166" t="n">
        <v>614000</v>
      </c>
      <c r="C6" s="167" t="s">
        <v>357</v>
      </c>
      <c r="D6" s="166"/>
      <c r="E6" s="166" t="n">
        <v>614000</v>
      </c>
      <c r="F6" s="168" t="n">
        <f aca="false">B6-D6-E6</f>
        <v>0</v>
      </c>
    </row>
    <row r="7" customFormat="false" ht="15" hidden="false" customHeight="false" outlineLevel="0" collapsed="false">
      <c r="A7" s="165"/>
      <c r="B7" s="166"/>
      <c r="C7" s="167"/>
      <c r="D7" s="166"/>
      <c r="E7" s="166"/>
      <c r="F7" s="168" t="n">
        <f aca="false">B7-D7-E7</f>
        <v>0</v>
      </c>
    </row>
    <row r="8" customFormat="false" ht="15" hidden="false" customHeight="false" outlineLevel="0" collapsed="false">
      <c r="A8" s="165"/>
      <c r="B8" s="166"/>
      <c r="C8" s="167"/>
      <c r="D8" s="166"/>
      <c r="E8" s="166"/>
      <c r="F8" s="168" t="n">
        <f aca="false">B8-D8-E8</f>
        <v>0</v>
      </c>
    </row>
    <row r="9" customFormat="false" ht="15" hidden="false" customHeight="fals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fals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358</v>
      </c>
      <c r="B25" s="174" t="n">
        <f aca="false">SUM(B6:B24)</f>
        <v>614000</v>
      </c>
      <c r="C25" s="175"/>
      <c r="D25" s="174" t="n">
        <f aca="false">SUM(D6:D24)</f>
        <v>0</v>
      </c>
      <c r="E25" s="174" t="n">
        <f aca="false">SUM(E6:E24)</f>
        <v>614000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G24" activeCellId="0" sqref="G24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/>
      <c r="C5" s="179" t="s">
        <v>359</v>
      </c>
    </row>
    <row r="6" customFormat="false" ht="20.1" hidden="false" customHeight="true" outlineLevel="0" collapsed="false">
      <c r="A6" s="180" t="s">
        <v>244</v>
      </c>
      <c r="B6" s="181" t="s">
        <v>360</v>
      </c>
      <c r="C6" s="182"/>
    </row>
    <row r="7" customFormat="false" ht="20.1" hidden="false" customHeight="true" outlineLevel="0" collapsed="false">
      <c r="A7" s="183"/>
      <c r="B7" s="184" t="s">
        <v>361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362</v>
      </c>
      <c r="B9" s="189" t="s">
        <v>363</v>
      </c>
      <c r="C9" s="190" t="s">
        <v>364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32170657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13934150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11469767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4966740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985000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985000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3529526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v>2600000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904065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/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25461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1508116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5000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2116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38193299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14110178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14110178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/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14110178</v>
      </c>
    </row>
    <row r="91" customFormat="false" ht="20.1" hidden="false" customHeight="true" outlineLevel="0" collapsed="false">
      <c r="A91" s="203" t="s">
        <v>164</v>
      </c>
      <c r="B91" s="32" t="s">
        <v>365</v>
      </c>
      <c r="C91" s="12" t="n">
        <f aca="false">+C67+C90</f>
        <v>52303477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366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35300774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9310000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1756000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15086774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2593000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6555000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178</v>
      </c>
      <c r="C102" s="22" t="n">
        <v>5000000</v>
      </c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367</v>
      </c>
      <c r="C105" s="22" t="n">
        <v>1555000</v>
      </c>
    </row>
    <row r="106" customFormat="false" ht="20.1" hidden="false" customHeight="true" outlineLevel="0" collapsed="false">
      <c r="A106" s="195" t="s">
        <v>185</v>
      </c>
      <c r="B106" s="51" t="s">
        <v>368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949000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335000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614000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860294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860294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37110068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15193409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1132306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369</v>
      </c>
      <c r="C142" s="60" t="n">
        <v>14061103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15193409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52303477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370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371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E80" activeCellId="0" sqref="E80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3.8" hidden="false" customHeight="false" outlineLevel="0" collapsed="false">
      <c r="A1" s="221"/>
      <c r="B1" s="179" t="s">
        <v>372</v>
      </c>
    </row>
    <row r="3" customFormat="false" ht="24.95" hidden="false" customHeight="true" outlineLevel="0" collapsed="false">
      <c r="A3" s="180" t="s">
        <v>373</v>
      </c>
      <c r="B3" s="181" t="s">
        <v>374</v>
      </c>
      <c r="C3" s="222"/>
    </row>
    <row r="4" customFormat="false" ht="20.1" hidden="false" customHeight="true" outlineLevel="0" collapsed="false">
      <c r="A4" s="223"/>
      <c r="B4" s="184" t="s">
        <v>361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362</v>
      </c>
      <c r="B6" s="189" t="s">
        <v>363</v>
      </c>
      <c r="C6" s="225" t="s">
        <v>364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375</v>
      </c>
      <c r="C9" s="12" t="n">
        <f aca="false">SUM(C10:C19)</f>
        <v>151022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/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150000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376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/>
    </row>
    <row r="18" customFormat="false" ht="15.95" hidden="false" customHeight="true" outlineLevel="0" collapsed="false">
      <c r="A18" s="195" t="s">
        <v>181</v>
      </c>
      <c r="B18" s="48" t="s">
        <v>81</v>
      </c>
      <c r="C18" s="18"/>
    </row>
    <row r="19" customFormat="false" ht="15.95" hidden="false" customHeight="true" outlineLevel="0" collapsed="false">
      <c r="A19" s="195" t="s">
        <v>183</v>
      </c>
      <c r="B19" s="67" t="s">
        <v>83</v>
      </c>
      <c r="C19" s="22" t="n">
        <v>1022</v>
      </c>
    </row>
    <row r="20" customFormat="false" ht="15.95" hidden="false" customHeight="true" outlineLevel="0" collapsed="false">
      <c r="A20" s="39" t="s">
        <v>20</v>
      </c>
      <c r="B20" s="11" t="s">
        <v>377</v>
      </c>
      <c r="C20" s="12" t="n">
        <f aca="false">SUM(C21:C23)</f>
        <v>25000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378</v>
      </c>
      <c r="C22" s="18"/>
    </row>
    <row r="23" customFormat="false" ht="15.95" hidden="false" customHeight="true" outlineLevel="0" collapsed="false">
      <c r="A23" s="195" t="s">
        <v>26</v>
      </c>
      <c r="B23" s="48" t="s">
        <v>379</v>
      </c>
      <c r="C23" s="18" t="n">
        <v>25000</v>
      </c>
    </row>
    <row r="24" customFormat="false" ht="15.95" hidden="false" customHeight="true" outlineLevel="0" collapsed="false">
      <c r="A24" s="195" t="s">
        <v>28</v>
      </c>
      <c r="B24" s="48" t="s">
        <v>380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381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378</v>
      </c>
      <c r="C27" s="15"/>
    </row>
    <row r="28" customFormat="false" ht="15.95" hidden="false" customHeight="true" outlineLevel="0" collapsed="false">
      <c r="A28" s="194" t="s">
        <v>56</v>
      </c>
      <c r="B28" s="48" t="s">
        <v>382</v>
      </c>
      <c r="C28" s="102"/>
    </row>
    <row r="29" customFormat="false" ht="15.95" hidden="false" customHeight="true" outlineLevel="0" collapsed="false">
      <c r="A29" s="195" t="s">
        <v>58</v>
      </c>
      <c r="B29" s="227" t="s">
        <v>383</v>
      </c>
      <c r="C29" s="57"/>
    </row>
    <row r="30" customFormat="false" ht="15.95" hidden="false" customHeight="true" outlineLevel="0" collapsed="false">
      <c r="A30" s="39" t="s">
        <v>62</v>
      </c>
      <c r="B30" s="11" t="s">
        <v>384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385</v>
      </c>
      <c r="C36" s="209" t="n">
        <f aca="false">+C9+C20+C25+C26+C30+C34+C35</f>
        <v>176022</v>
      </c>
    </row>
    <row r="37" customFormat="false" ht="20.1" hidden="false" customHeight="true" outlineLevel="0" collapsed="false">
      <c r="A37" s="229" t="s">
        <v>116</v>
      </c>
      <c r="B37" s="11" t="s">
        <v>386</v>
      </c>
      <c r="C37" s="209" t="n">
        <f aca="false">+C38+C39+C40</f>
        <v>14756561</v>
      </c>
    </row>
    <row r="38" customFormat="false" ht="20.1" hidden="false" customHeight="true" outlineLevel="0" collapsed="false">
      <c r="A38" s="194" t="s">
        <v>387</v>
      </c>
      <c r="B38" s="66" t="s">
        <v>258</v>
      </c>
      <c r="C38" s="15" t="n">
        <v>695458</v>
      </c>
    </row>
    <row r="39" customFormat="false" ht="20.1" hidden="false" customHeight="true" outlineLevel="0" collapsed="false">
      <c r="A39" s="194" t="s">
        <v>388</v>
      </c>
      <c r="B39" s="48" t="s">
        <v>260</v>
      </c>
      <c r="C39" s="102"/>
    </row>
    <row r="40" customFormat="false" ht="20.1" hidden="false" customHeight="true" outlineLevel="0" collapsed="false">
      <c r="A40" s="195" t="s">
        <v>389</v>
      </c>
      <c r="B40" s="227" t="s">
        <v>390</v>
      </c>
      <c r="C40" s="57" t="n">
        <v>14061103</v>
      </c>
    </row>
    <row r="41" customFormat="false" ht="20.1" hidden="false" customHeight="true" outlineLevel="0" collapsed="false">
      <c r="A41" s="229" t="s">
        <v>118</v>
      </c>
      <c r="B41" s="230" t="s">
        <v>391</v>
      </c>
      <c r="C41" s="209" t="n">
        <f aca="false">+C36+C37</f>
        <v>14932583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392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393</v>
      </c>
      <c r="C45" s="12" t="n">
        <f aca="false">SUM(C46:C50)</f>
        <v>14932583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9423900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1789223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3719460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394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395</v>
      </c>
      <c r="C54" s="18"/>
    </row>
    <row r="55" customFormat="false" ht="20.1" hidden="false" customHeight="true" outlineLevel="0" collapsed="false">
      <c r="A55" s="195" t="s">
        <v>28</v>
      </c>
      <c r="B55" s="48" t="s">
        <v>396</v>
      </c>
      <c r="C55" s="18"/>
    </row>
    <row r="56" customFormat="false" ht="20.1" hidden="false" customHeight="true" outlineLevel="0" collapsed="false">
      <c r="A56" s="39" t="s">
        <v>34</v>
      </c>
      <c r="B56" s="232" t="s">
        <v>397</v>
      </c>
      <c r="C56" s="12" t="n">
        <f aca="false">+C45+C51</f>
        <v>14932583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370</v>
      </c>
      <c r="B58" s="219"/>
      <c r="C58" s="220" t="n">
        <v>4</v>
      </c>
    </row>
    <row r="59" customFormat="false" ht="20.1" hidden="false" customHeight="true" outlineLevel="0" collapsed="false">
      <c r="A59" s="218" t="s">
        <v>371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0" activeCellId="0" sqref="H20"/>
    </sheetView>
  </sheetViews>
  <sheetFormatPr defaultRowHeight="13.8" zeroHeight="false" outlineLevelRow="0" outlineLevelCol="0"/>
  <cols>
    <col collapsed="false" customWidth="true" hidden="false" outlineLevel="0" max="1" min="1" style="0" width="27.78"/>
    <col collapsed="false" customWidth="true" hidden="false" outlineLevel="0" max="2" min="2" style="0" width="12.22"/>
    <col collapsed="false" customWidth="true" hidden="false" outlineLevel="0" max="3" min="3" style="0" width="14.44"/>
    <col collapsed="false" customWidth="true" hidden="false" outlineLevel="0" max="4" min="4" style="0" width="10.14"/>
    <col collapsed="false" customWidth="true" hidden="false" outlineLevel="0" max="5" min="5" style="0" width="10.28"/>
    <col collapsed="false" customWidth="true" hidden="false" outlineLevel="0" max="6" min="6" style="0" width="17.92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0" t="s">
        <v>398</v>
      </c>
    </row>
    <row r="2" customFormat="false" ht="20.1" hidden="false" customHeight="true" outlineLevel="0" collapsed="false">
      <c r="A2" s="160" t="s">
        <v>399</v>
      </c>
      <c r="B2" s="160"/>
      <c r="C2" s="160"/>
      <c r="D2" s="160"/>
      <c r="E2" s="160"/>
      <c r="F2" s="160"/>
    </row>
    <row r="3" customFormat="false" ht="20.1" hidden="false" customHeight="true" outlineLevel="0" collapsed="false">
      <c r="A3" s="74"/>
      <c r="B3" s="72"/>
      <c r="C3" s="72"/>
      <c r="D3" s="72"/>
      <c r="E3" s="72"/>
      <c r="F3" s="161" t="s">
        <v>241</v>
      </c>
    </row>
    <row r="4" customFormat="false" ht="36" hidden="false" customHeight="true" outlineLevel="0" collapsed="false">
      <c r="A4" s="77" t="s">
        <v>400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24.95" hidden="false" customHeight="tru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23.25" hidden="false" customHeight="true" outlineLevel="0" collapsed="false">
      <c r="A6" s="165" t="s">
        <v>401</v>
      </c>
      <c r="B6" s="166" t="n">
        <v>86000</v>
      </c>
      <c r="C6" s="167"/>
      <c r="D6" s="166"/>
      <c r="E6" s="166" t="n">
        <v>86000</v>
      </c>
      <c r="F6" s="168" t="n">
        <f aca="false">B6-D6-E6</f>
        <v>0</v>
      </c>
    </row>
    <row r="7" customFormat="false" ht="15" hidden="false" customHeight="true" outlineLevel="0" collapsed="false">
      <c r="A7" s="165" t="s">
        <v>402</v>
      </c>
      <c r="B7" s="166" t="n">
        <v>100000</v>
      </c>
      <c r="C7" s="167"/>
      <c r="D7" s="166"/>
      <c r="E7" s="166" t="n">
        <v>100000</v>
      </c>
      <c r="F7" s="168" t="n">
        <f aca="false">B7-D7-E7</f>
        <v>0</v>
      </c>
    </row>
    <row r="8" customFormat="false" ht="17.25" hidden="false" customHeight="true" outlineLevel="0" collapsed="false">
      <c r="A8" s="165" t="s">
        <v>403</v>
      </c>
      <c r="B8" s="166" t="n">
        <v>149000</v>
      </c>
      <c r="C8" s="167"/>
      <c r="D8" s="166"/>
      <c r="E8" s="166" t="n">
        <v>149000</v>
      </c>
      <c r="F8" s="168" t="n">
        <f aca="false">B8-D8-E8</f>
        <v>0</v>
      </c>
    </row>
    <row r="9" customFormat="false" ht="14.25" hidden="false" customHeight="tru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tru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7.25" hidden="false" customHeight="tru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.75" hidden="false" customHeight="tru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20.1" hidden="false" customHeight="tru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20.1" hidden="false" customHeight="tru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20.1" hidden="false" customHeight="tru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20.1" hidden="false" customHeight="tru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20.1" hidden="false" customHeight="tru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20.1" hidden="false" customHeight="tru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20.1" hidden="false" customHeight="tru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3.8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3.8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3.8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3.8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3.8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3.8" hidden="false" customHeight="false" outlineLevel="0" collapsed="false">
      <c r="A25" s="173" t="s">
        <v>358</v>
      </c>
      <c r="B25" s="174" t="n">
        <f aca="false">SUM(B6:B24)</f>
        <v>335000</v>
      </c>
      <c r="C25" s="175"/>
      <c r="D25" s="174" t="n">
        <f aca="false">SUM(D6:D24)</f>
        <v>0</v>
      </c>
      <c r="E25" s="174" t="n">
        <f aca="false">SUM(E6:E24)</f>
        <v>335000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2249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dcterms:modified xsi:type="dcterms:W3CDTF">2019-05-08T15:14:38Z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